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455"/>
  </bookViews>
  <sheets>
    <sheet name="附件1中央财政安排" sheetId="3" r:id="rId1"/>
    <sheet name="附件2 105万元分配情况" sheetId="5" r:id="rId2"/>
    <sheet name="附件3" sheetId="6" r:id="rId3"/>
  </sheets>
  <calcPr calcId="144525"/>
</workbook>
</file>

<file path=xl/sharedStrings.xml><?xml version="1.0" encoding="utf-8"?>
<sst xmlns="http://schemas.openxmlformats.org/spreadsheetml/2006/main" count="74" uniqueCount="69">
  <si>
    <t>附件1：</t>
  </si>
  <si>
    <t>2019年中央财政医疗救助补助资金分配表</t>
  </si>
  <si>
    <t>序
 号</t>
  </si>
  <si>
    <t>县（市）</t>
  </si>
  <si>
    <t>困难群众人数因素（50%）</t>
  </si>
  <si>
    <t>贫困人口因素
（30%）</t>
  </si>
  <si>
    <t>特困、孤儿因素（15%）</t>
  </si>
  <si>
    <t>结余资金因素
（5%）</t>
  </si>
  <si>
    <t>地方病患者医疗救助补助资金</t>
  </si>
  <si>
    <t>此次下达补助
(万元)</t>
  </si>
  <si>
    <t>其中:</t>
  </si>
  <si>
    <r>
      <rPr>
        <sz val="10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019年已提前告知数(和地财社[2019]7号）</t>
    </r>
  </si>
  <si>
    <r>
      <rPr>
        <sz val="10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019年总计下达补助资金</t>
    </r>
  </si>
  <si>
    <t>2018年低保对象人数
（万人）</t>
  </si>
  <si>
    <t>补助资金
(万元）</t>
  </si>
  <si>
    <t>2018年底贫困人口人数
（万人）</t>
  </si>
  <si>
    <t>补助资金
（万元）</t>
  </si>
  <si>
    <t>特困</t>
  </si>
  <si>
    <t>孤儿</t>
  </si>
  <si>
    <t>特困、孤儿人数(人）</t>
  </si>
  <si>
    <t>2018年拨付资金
（万元）</t>
  </si>
  <si>
    <t>2018年滚存资金   结余
（万元）</t>
  </si>
  <si>
    <t>结余率（%）</t>
  </si>
  <si>
    <t>超出政策允许结余范围（8%）</t>
  </si>
  <si>
    <t>彩票公益金</t>
  </si>
  <si>
    <t>一般公共预算资金</t>
  </si>
  <si>
    <t>和田地区</t>
  </si>
  <si>
    <t>皮山县</t>
  </si>
  <si>
    <t>墨玉县</t>
  </si>
  <si>
    <t>和田县</t>
  </si>
  <si>
    <t>洛浦县</t>
  </si>
  <si>
    <t>策勒县</t>
  </si>
  <si>
    <t>于田县</t>
  </si>
  <si>
    <t>民丰县</t>
  </si>
  <si>
    <t>和田市</t>
  </si>
  <si>
    <t>附件2:</t>
  </si>
  <si>
    <t>2019年中央财政医疗救助补助资金（地方病患者医疗救助补助资金）分配表</t>
  </si>
  <si>
    <t>序号</t>
  </si>
  <si>
    <t>各地（州、市）</t>
  </si>
  <si>
    <t>建档立卡贫困人口因素（70%）</t>
  </si>
  <si>
    <t>因病致贫人口因素（30%）</t>
  </si>
  <si>
    <t>按因素法测算
补助资金
(万元)</t>
  </si>
  <si>
    <t>建档立卡贫困
人口数（万人）</t>
  </si>
  <si>
    <t xml:space="preserve">补助资金（万元）
</t>
  </si>
  <si>
    <t>人口数（万人）</t>
  </si>
  <si>
    <t>补助资金(万元)</t>
  </si>
  <si>
    <t>合计</t>
  </si>
  <si>
    <t>阿克苏地区</t>
  </si>
  <si>
    <t>克州</t>
  </si>
  <si>
    <t>喀什地区</t>
  </si>
  <si>
    <t xml:space="preserve">说明:数据由自治区扶贫办提供。
</t>
  </si>
  <si>
    <t>附件3：</t>
  </si>
  <si>
    <t>自治区财政资金使用跟踪反馈表</t>
  </si>
  <si>
    <t>县市（单位）名称：</t>
  </si>
  <si>
    <t>单位：万元</t>
  </si>
  <si>
    <t>收到的财政专项资金名称</t>
  </si>
  <si>
    <t>文 号</t>
  </si>
  <si>
    <t>资金金额</t>
  </si>
  <si>
    <t>实际支出金额</t>
  </si>
  <si>
    <t>资金支出方向</t>
  </si>
  <si>
    <t>未支出金额</t>
  </si>
  <si>
    <t>实际支出
进度</t>
  </si>
  <si>
    <t>未按计划或预算执行要求支出的原因</t>
  </si>
  <si>
    <t>整改措施及整改时间</t>
  </si>
  <si>
    <t>1</t>
  </si>
  <si>
    <t>…</t>
  </si>
  <si>
    <t>说明：1.县市（单位）根据实际收到财政专项资金情况自行添加行（勿修改表格格式）。</t>
  </si>
  <si>
    <t xml:space="preserve">     2.本表统计财政部门下达的一般公共预算和政府性基金支出情况，资金支出金额以国库集中支付数据为准。</t>
  </si>
  <si>
    <t xml:space="preserve">     3.请各县市（单位）于每月月末之前，将当月财政资金使用情况反馈至地区财政局社保科。</t>
  </si>
</sst>
</file>

<file path=xl/styles.xml><?xml version="1.0" encoding="utf-8"?>
<styleSheet xmlns="http://schemas.openxmlformats.org/spreadsheetml/2006/main">
  <numFmts count="14">
    <numFmt numFmtId="176" formatCode="#,##0.0_ "/>
    <numFmt numFmtId="177" formatCode="yyyy&quot;年&quot;mm&quot;月&quot;dd&quot;日&quot;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8" formatCode="#,##0.00_ ;[Red]\-#,##0.00\ "/>
    <numFmt numFmtId="179" formatCode="0.0%"/>
    <numFmt numFmtId="180" formatCode="#,##0.00_ "/>
    <numFmt numFmtId="181" formatCode="0_ "/>
    <numFmt numFmtId="182" formatCode="0.00_ "/>
    <numFmt numFmtId="183" formatCode="0;[Red]0"/>
    <numFmt numFmtId="184" formatCode="0.0_);[Red]\(0.0\)"/>
    <numFmt numFmtId="185" formatCode="#,##0_ 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theme="1"/>
      <name val="方正小标宋_GBK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u/>
      <sz val="11"/>
      <color theme="1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8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3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1" fillId="1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0" fillId="30" borderId="21" applyNumberFormat="0" applyAlignment="0" applyProtection="0">
      <alignment vertical="center"/>
    </xf>
    <xf numFmtId="0" fontId="37" fillId="30" borderId="17" applyNumberFormat="0" applyAlignment="0" applyProtection="0">
      <alignment vertical="center"/>
    </xf>
    <xf numFmtId="0" fontId="29" fillId="10" borderId="15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</cellStyleXfs>
  <cellXfs count="1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5" applyFont="1" applyFill="1" applyAlignment="1">
      <alignment horizontal="left" vertical="center"/>
    </xf>
    <xf numFmtId="0" fontId="3" fillId="0" borderId="0" xfId="45" applyFont="1" applyFill="1" applyAlignment="1">
      <alignment horizontal="left" vertical="center"/>
    </xf>
    <xf numFmtId="0" fontId="2" fillId="0" borderId="0" xfId="45" applyFont="1" applyFill="1" applyAlignment="1">
      <alignment vertical="center"/>
    </xf>
    <xf numFmtId="0" fontId="4" fillId="0" borderId="0" xfId="45" applyFont="1" applyFill="1" applyBorder="1" applyAlignment="1">
      <alignment horizontal="center" vertical="center"/>
    </xf>
    <xf numFmtId="0" fontId="5" fillId="2" borderId="0" xfId="45" applyFont="1" applyFill="1" applyBorder="1" applyAlignment="1">
      <alignment vertical="center"/>
    </xf>
    <xf numFmtId="0" fontId="2" fillId="2" borderId="0" xfId="45" applyFont="1" applyFill="1" applyBorder="1" applyAlignment="1">
      <alignment vertical="center" wrapText="1"/>
    </xf>
    <xf numFmtId="0" fontId="6" fillId="2" borderId="0" xfId="45" applyFont="1" applyFill="1" applyBorder="1" applyAlignment="1">
      <alignment vertical="center"/>
    </xf>
    <xf numFmtId="0" fontId="7" fillId="2" borderId="0" xfId="45" applyFont="1" applyFill="1" applyBorder="1" applyAlignment="1">
      <alignment vertical="center"/>
    </xf>
    <xf numFmtId="0" fontId="8" fillId="2" borderId="0" xfId="45" applyFont="1" applyFill="1" applyBorder="1" applyAlignment="1">
      <alignment vertical="center"/>
    </xf>
    <xf numFmtId="0" fontId="2" fillId="2" borderId="0" xfId="45" applyFont="1" applyFill="1" applyBorder="1" applyAlignment="1">
      <alignment vertical="center"/>
    </xf>
    <xf numFmtId="49" fontId="5" fillId="2" borderId="1" xfId="45" applyNumberFormat="1" applyFont="1" applyFill="1" applyBorder="1" applyAlignment="1">
      <alignment horizontal="center" vertical="center" wrapText="1"/>
    </xf>
    <xf numFmtId="0" fontId="7" fillId="0" borderId="1" xfId="45" applyFont="1" applyFill="1" applyBorder="1" applyAlignment="1">
      <alignment horizontal="center" vertical="center" wrapText="1"/>
    </xf>
    <xf numFmtId="49" fontId="5" fillId="2" borderId="2" xfId="45" applyNumberFormat="1" applyFont="1" applyFill="1" applyBorder="1" applyAlignment="1">
      <alignment horizontal="center" vertical="center" wrapText="1"/>
    </xf>
    <xf numFmtId="0" fontId="9" fillId="0" borderId="2" xfId="45" applyFont="1" applyFill="1" applyBorder="1" applyAlignment="1">
      <alignment horizontal="center" vertical="center" wrapText="1"/>
    </xf>
    <xf numFmtId="49" fontId="9" fillId="2" borderId="2" xfId="45" applyNumberFormat="1" applyFont="1" applyFill="1" applyBorder="1" applyAlignment="1">
      <alignment horizontal="center" vertical="center" wrapText="1"/>
    </xf>
    <xf numFmtId="49" fontId="6" fillId="2" borderId="2" xfId="45" applyNumberFormat="1" applyFont="1" applyFill="1" applyBorder="1" applyAlignment="1">
      <alignment horizontal="left" vertical="center" wrapText="1"/>
    </xf>
    <xf numFmtId="177" fontId="9" fillId="2" borderId="2" xfId="45" applyNumberFormat="1" applyFont="1" applyFill="1" applyBorder="1" applyAlignment="1">
      <alignment horizontal="left" vertical="center" wrapText="1"/>
    </xf>
    <xf numFmtId="178" fontId="9" fillId="2" borderId="2" xfId="45" applyNumberFormat="1" applyFont="1" applyFill="1" applyBorder="1" applyAlignment="1">
      <alignment horizontal="right" vertical="center" wrapText="1"/>
    </xf>
    <xf numFmtId="179" fontId="9" fillId="2" borderId="2" xfId="45" applyNumberFormat="1" applyFont="1" applyFill="1" applyBorder="1" applyAlignment="1">
      <alignment horizontal="right" vertical="center" wrapText="1"/>
    </xf>
    <xf numFmtId="0" fontId="9" fillId="0" borderId="3" xfId="45" applyFont="1" applyFill="1" applyBorder="1" applyAlignment="1">
      <alignment horizontal="center" vertical="center"/>
    </xf>
    <xf numFmtId="0" fontId="2" fillId="0" borderId="3" xfId="45" applyFont="1" applyFill="1" applyBorder="1" applyAlignment="1">
      <alignment vertical="center" wrapText="1"/>
    </xf>
    <xf numFmtId="0" fontId="2" fillId="0" borderId="3" xfId="45" applyFont="1" applyFill="1" applyBorder="1" applyAlignment="1">
      <alignment vertical="center"/>
    </xf>
    <xf numFmtId="0" fontId="10" fillId="0" borderId="3" xfId="45" applyFont="1" applyFill="1" applyBorder="1" applyAlignment="1">
      <alignment horizontal="left" vertical="center" wrapText="1"/>
    </xf>
    <xf numFmtId="0" fontId="11" fillId="0" borderId="3" xfId="45" applyFont="1" applyFill="1" applyBorder="1" applyAlignment="1">
      <alignment horizontal="centerContinuous" vertical="center" wrapText="1"/>
    </xf>
    <xf numFmtId="0" fontId="2" fillId="0" borderId="4" xfId="45" applyFont="1" applyFill="1" applyBorder="1" applyAlignment="1">
      <alignment vertical="center"/>
    </xf>
    <xf numFmtId="0" fontId="6" fillId="2" borderId="0" xfId="45" applyFont="1" applyFill="1" applyBorder="1" applyAlignment="1">
      <alignment horizontal="right" vertical="center"/>
    </xf>
    <xf numFmtId="179" fontId="9" fillId="2" borderId="2" xfId="45" applyNumberFormat="1" applyFont="1" applyFill="1" applyBorder="1" applyAlignment="1">
      <alignment horizontal="left" vertical="center" wrapText="1"/>
    </xf>
    <xf numFmtId="0" fontId="2" fillId="0" borderId="3" xfId="45" applyFont="1" applyFill="1" applyBorder="1" applyAlignment="1">
      <alignment horizontal="center" vertical="center"/>
    </xf>
    <xf numFmtId="0" fontId="12" fillId="0" borderId="0" xfId="51" applyFont="1" applyFill="1" applyBorder="1" applyAlignment="1">
      <alignment horizontal="center" vertical="center" wrapText="1"/>
    </xf>
    <xf numFmtId="0" fontId="13" fillId="0" borderId="0" xfId="51" applyFont="1" applyFill="1" applyBorder="1" applyAlignment="1">
      <alignment vertical="center"/>
    </xf>
    <xf numFmtId="0" fontId="14" fillId="0" borderId="0" xfId="51" applyFont="1" applyFill="1" applyBorder="1" applyAlignment="1">
      <alignment horizontal="left" vertical="center"/>
    </xf>
    <xf numFmtId="0" fontId="15" fillId="0" borderId="0" xfId="51" applyFont="1" applyFill="1" applyBorder="1" applyAlignment="1">
      <alignment horizontal="center" vertical="center"/>
    </xf>
    <xf numFmtId="31" fontId="14" fillId="0" borderId="5" xfId="51" applyNumberFormat="1" applyFont="1" applyFill="1" applyBorder="1" applyAlignment="1">
      <alignment horizontal="center" vertical="center"/>
    </xf>
    <xf numFmtId="43" fontId="12" fillId="0" borderId="0" xfId="51" applyNumberFormat="1" applyFont="1" applyFill="1" applyBorder="1" applyAlignment="1">
      <alignment horizontal="center" vertical="center"/>
    </xf>
    <xf numFmtId="0" fontId="14" fillId="0" borderId="0" xfId="51" applyFont="1" applyFill="1" applyBorder="1" applyAlignment="1">
      <alignment horizontal="center" vertical="center"/>
    </xf>
    <xf numFmtId="43" fontId="16" fillId="0" borderId="6" xfId="51" applyNumberFormat="1" applyFont="1" applyFill="1" applyBorder="1" applyAlignment="1">
      <alignment vertical="center" wrapText="1"/>
    </xf>
    <xf numFmtId="43" fontId="16" fillId="0" borderId="3" xfId="51" applyNumberFormat="1" applyFont="1" applyFill="1" applyBorder="1" applyAlignment="1">
      <alignment horizontal="center" vertical="center" wrapText="1"/>
    </xf>
    <xf numFmtId="43" fontId="16" fillId="0" borderId="3" xfId="51" applyNumberFormat="1" applyFont="1" applyFill="1" applyBorder="1" applyAlignment="1" applyProtection="1">
      <alignment horizontal="center" vertical="center" wrapText="1"/>
      <protection locked="0"/>
    </xf>
    <xf numFmtId="43" fontId="16" fillId="0" borderId="3" xfId="51" applyNumberFormat="1" applyFont="1" applyFill="1" applyBorder="1" applyAlignment="1" applyProtection="1">
      <alignment horizontal="center" vertical="center"/>
      <protection locked="0"/>
    </xf>
    <xf numFmtId="43" fontId="16" fillId="0" borderId="7" xfId="51" applyNumberFormat="1" applyFont="1" applyFill="1" applyBorder="1" applyAlignment="1">
      <alignment vertical="center" wrapText="1"/>
    </xf>
    <xf numFmtId="43" fontId="17" fillId="0" borderId="3" xfId="51" applyNumberFormat="1" applyFont="1" applyFill="1" applyBorder="1" applyAlignment="1" applyProtection="1">
      <alignment horizontal="center" vertical="center"/>
      <protection locked="0"/>
    </xf>
    <xf numFmtId="180" fontId="16" fillId="0" borderId="3" xfId="19" applyNumberFormat="1" applyFont="1" applyFill="1" applyBorder="1" applyAlignment="1">
      <alignment horizontal="center" vertical="center"/>
    </xf>
    <xf numFmtId="181" fontId="16" fillId="0" borderId="8" xfId="19" applyNumberFormat="1" applyFont="1" applyFill="1" applyBorder="1" applyAlignment="1" applyProtection="1">
      <alignment horizontal="center" vertical="center" wrapText="1" readingOrder="1"/>
    </xf>
    <xf numFmtId="182" fontId="16" fillId="0" borderId="6" xfId="19" applyNumberFormat="1" applyFont="1" applyFill="1" applyBorder="1" applyAlignment="1">
      <alignment horizontal="center" vertical="center"/>
    </xf>
    <xf numFmtId="181" fontId="16" fillId="0" borderId="3" xfId="19" applyNumberFormat="1" applyFont="1" applyFill="1" applyBorder="1" applyAlignment="1" applyProtection="1">
      <alignment horizontal="center" vertical="center" wrapText="1" readingOrder="1"/>
    </xf>
    <xf numFmtId="0" fontId="16" fillId="0" borderId="9" xfId="19" applyNumberFormat="1" applyFont="1" applyFill="1" applyBorder="1" applyAlignment="1" applyProtection="1">
      <alignment horizontal="center" vertical="center" wrapText="1"/>
      <protection locked="0"/>
    </xf>
    <xf numFmtId="0" fontId="16" fillId="0" borderId="3" xfId="51" applyFont="1" applyFill="1" applyBorder="1" applyAlignment="1">
      <alignment horizontal="center" vertical="center"/>
    </xf>
    <xf numFmtId="0" fontId="16" fillId="0" borderId="10" xfId="51" applyFont="1" applyFill="1" applyBorder="1" applyAlignment="1">
      <alignment horizontal="center" vertical="center"/>
    </xf>
    <xf numFmtId="182" fontId="16" fillId="0" borderId="3" xfId="19" applyNumberFormat="1" applyFont="1" applyFill="1" applyBorder="1" applyAlignment="1">
      <alignment horizontal="center" vertical="center"/>
    </xf>
    <xf numFmtId="181" fontId="16" fillId="3" borderId="11" xfId="19" applyNumberFormat="1" applyFont="1" applyFill="1" applyBorder="1" applyAlignment="1" applyProtection="1">
      <alignment horizontal="center" vertical="center"/>
    </xf>
    <xf numFmtId="183" fontId="16" fillId="3" borderId="8" xfId="19" applyNumberFormat="1" applyFont="1" applyFill="1" applyBorder="1" applyAlignment="1" applyProtection="1">
      <alignment horizontal="center" vertical="center"/>
    </xf>
    <xf numFmtId="184" fontId="16" fillId="0" borderId="9" xfId="19" applyNumberFormat="1" applyFont="1" applyFill="1" applyBorder="1" applyAlignment="1" applyProtection="1">
      <alignment horizontal="center" vertical="center" wrapText="1"/>
      <protection locked="0"/>
    </xf>
    <xf numFmtId="181" fontId="16" fillId="3" borderId="3" xfId="19" applyNumberFormat="1" applyFont="1" applyFill="1" applyBorder="1" applyAlignment="1" applyProtection="1">
      <alignment horizontal="center" vertical="center"/>
    </xf>
    <xf numFmtId="183" fontId="16" fillId="3" borderId="3" xfId="19" applyNumberFormat="1" applyFont="1" applyFill="1" applyBorder="1" applyAlignment="1" applyProtection="1">
      <alignment horizontal="center" vertical="center"/>
    </xf>
    <xf numFmtId="184" fontId="16" fillId="0" borderId="3" xfId="19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51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/>
    </xf>
    <xf numFmtId="43" fontId="20" fillId="0" borderId="3" xfId="0" applyNumberFormat="1" applyFont="1" applyFill="1" applyBorder="1" applyAlignment="1">
      <alignment vertical="center" wrapText="1"/>
    </xf>
    <xf numFmtId="43" fontId="20" fillId="0" borderId="3" xfId="0" applyNumberFormat="1" applyFont="1" applyFill="1" applyBorder="1" applyAlignment="1">
      <alignment horizontal="center" vertical="center"/>
    </xf>
    <xf numFmtId="43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43" fontId="20" fillId="0" borderId="3" xfId="0" applyNumberFormat="1" applyFont="1" applyFill="1" applyBorder="1" applyAlignment="1" applyProtection="1">
      <alignment horizontal="center" vertical="center"/>
      <protection locked="0"/>
    </xf>
    <xf numFmtId="43" fontId="21" fillId="0" borderId="3" xfId="0" applyNumberFormat="1" applyFont="1" applyFill="1" applyBorder="1" applyAlignment="1" applyProtection="1">
      <alignment horizontal="center" vertical="center" wrapText="1"/>
      <protection locked="0"/>
    </xf>
    <xf numFmtId="43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3" fontId="21" fillId="0" borderId="6" xfId="0" applyNumberFormat="1" applyFont="1" applyFill="1" applyBorder="1" applyAlignment="1" applyProtection="1">
      <alignment horizontal="center" vertical="center" wrapText="1"/>
      <protection locked="0"/>
    </xf>
    <xf numFmtId="43" fontId="2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182" fontId="23" fillId="4" borderId="3" xfId="0" applyNumberFormat="1" applyFont="1" applyFill="1" applyBorder="1" applyAlignment="1">
      <alignment horizontal="center" vertical="center"/>
    </xf>
    <xf numFmtId="183" fontId="23" fillId="4" borderId="8" xfId="0" applyNumberFormat="1" applyFont="1" applyFill="1" applyBorder="1" applyAlignment="1" applyProtection="1">
      <alignment horizontal="center" vertical="center"/>
    </xf>
    <xf numFmtId="0" fontId="23" fillId="4" borderId="8" xfId="0" applyNumberFormat="1" applyFont="1" applyFill="1" applyBorder="1" applyAlignment="1" applyProtection="1">
      <alignment horizontal="center" vertical="center"/>
    </xf>
    <xf numFmtId="0" fontId="23" fillId="4" borderId="3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182" fontId="23" fillId="2" borderId="3" xfId="0" applyNumberFormat="1" applyFont="1" applyFill="1" applyBorder="1" applyAlignment="1">
      <alignment horizontal="center" vertical="center"/>
    </xf>
    <xf numFmtId="183" fontId="23" fillId="2" borderId="8" xfId="0" applyNumberFormat="1" applyFont="1" applyFill="1" applyBorder="1" applyAlignment="1" applyProtection="1">
      <alignment horizontal="center" vertical="center"/>
    </xf>
    <xf numFmtId="0" fontId="23" fillId="2" borderId="3" xfId="0" applyNumberFormat="1" applyFont="1" applyFill="1" applyBorder="1" applyAlignment="1">
      <alignment horizontal="center" vertical="center"/>
    </xf>
    <xf numFmtId="43" fontId="20" fillId="0" borderId="6" xfId="0" applyNumberFormat="1" applyFont="1" applyFill="1" applyBorder="1" applyAlignment="1" applyProtection="1">
      <alignment vertical="center" wrapText="1"/>
      <protection locked="0"/>
    </xf>
    <xf numFmtId="43" fontId="20" fillId="0" borderId="7" xfId="0" applyNumberFormat="1" applyFont="1" applyFill="1" applyBorder="1" applyAlignment="1" applyProtection="1">
      <alignment vertical="center" wrapText="1"/>
      <protection locked="0"/>
    </xf>
    <xf numFmtId="43" fontId="20" fillId="0" borderId="9" xfId="0" applyNumberFormat="1" applyFont="1" applyFill="1" applyBorder="1" applyAlignment="1" applyProtection="1">
      <alignment vertical="center" wrapText="1"/>
      <protection locked="0"/>
    </xf>
    <xf numFmtId="183" fontId="23" fillId="4" borderId="11" xfId="0" applyNumberFormat="1" applyFont="1" applyFill="1" applyBorder="1" applyAlignment="1" applyProtection="1">
      <alignment horizontal="center" vertical="center"/>
    </xf>
    <xf numFmtId="181" fontId="23" fillId="4" borderId="3" xfId="0" applyNumberFormat="1" applyFont="1" applyFill="1" applyBorder="1" applyAlignment="1" applyProtection="1">
      <alignment horizontal="center" vertical="center"/>
    </xf>
    <xf numFmtId="9" fontId="23" fillId="4" borderId="3" xfId="0" applyNumberFormat="1" applyFont="1" applyFill="1" applyBorder="1" applyAlignment="1" applyProtection="1">
      <alignment horizontal="center" vertical="center"/>
    </xf>
    <xf numFmtId="9" fontId="23" fillId="4" borderId="3" xfId="11" applyNumberFormat="1" applyFont="1" applyFill="1" applyBorder="1" applyAlignment="1" applyProtection="1">
      <alignment horizontal="center" vertical="center"/>
    </xf>
    <xf numFmtId="185" fontId="23" fillId="4" borderId="3" xfId="0" applyNumberFormat="1" applyFont="1" applyFill="1" applyBorder="1" applyAlignment="1" applyProtection="1">
      <alignment horizontal="center" vertical="center"/>
    </xf>
    <xf numFmtId="176" fontId="23" fillId="4" borderId="3" xfId="0" applyNumberFormat="1" applyFont="1" applyFill="1" applyBorder="1" applyAlignment="1" applyProtection="1">
      <alignment horizontal="center" vertical="center"/>
    </xf>
    <xf numFmtId="183" fontId="23" fillId="2" borderId="11" xfId="0" applyNumberFormat="1" applyFont="1" applyFill="1" applyBorder="1" applyAlignment="1" applyProtection="1">
      <alignment horizontal="center" vertical="center"/>
    </xf>
    <xf numFmtId="182" fontId="23" fillId="2" borderId="3" xfId="0" applyNumberFormat="1" applyFont="1" applyFill="1" applyBorder="1" applyAlignment="1" applyProtection="1">
      <alignment horizontal="center" vertical="center"/>
    </xf>
    <xf numFmtId="9" fontId="23" fillId="2" borderId="3" xfId="0" applyNumberFormat="1" applyFont="1" applyFill="1" applyBorder="1" applyAlignment="1" applyProtection="1">
      <alignment horizontal="center" vertical="center"/>
    </xf>
    <xf numFmtId="9" fontId="23" fillId="2" borderId="3" xfId="11" applyNumberFormat="1" applyFont="1" applyFill="1" applyBorder="1" applyAlignment="1" applyProtection="1">
      <alignment horizontal="center" vertical="center"/>
    </xf>
    <xf numFmtId="185" fontId="23" fillId="2" borderId="3" xfId="0" applyNumberFormat="1" applyFont="1" applyFill="1" applyBorder="1" applyAlignment="1" applyProtection="1">
      <alignment horizontal="center" vertical="center"/>
    </xf>
    <xf numFmtId="43" fontId="20" fillId="0" borderId="12" xfId="0" applyNumberFormat="1" applyFont="1" applyFill="1" applyBorder="1" applyAlignment="1">
      <alignment horizontal="center" vertical="center" wrapText="1"/>
    </xf>
    <xf numFmtId="43" fontId="20" fillId="0" borderId="11" xfId="0" applyNumberFormat="1" applyFont="1" applyFill="1" applyBorder="1" applyAlignment="1">
      <alignment horizontal="left" vertical="center" wrapText="1"/>
    </xf>
    <xf numFmtId="43" fontId="20" fillId="0" borderId="8" xfId="0" applyNumberFormat="1" applyFont="1" applyFill="1" applyBorder="1" applyAlignment="1">
      <alignment horizontal="left" vertical="center" wrapText="1"/>
    </xf>
    <xf numFmtId="180" fontId="20" fillId="0" borderId="13" xfId="0" applyNumberFormat="1" applyFont="1" applyFill="1" applyBorder="1" applyAlignment="1" applyProtection="1">
      <alignment horizontal="center" vertical="center" wrapText="1"/>
      <protection locked="0"/>
    </xf>
    <xf numFmtId="180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43" fontId="20" fillId="0" borderId="7" xfId="0" applyNumberFormat="1" applyFont="1" applyFill="1" applyBorder="1" applyAlignment="1">
      <alignment horizontal="center" vertical="center" wrapText="1"/>
    </xf>
    <xf numFmtId="180" fontId="20" fillId="0" borderId="9" xfId="0" applyNumberFormat="1" applyFont="1" applyFill="1" applyBorder="1" applyAlignment="1" applyProtection="1">
      <alignment horizontal="center" vertical="center" wrapText="1"/>
      <protection locked="0"/>
    </xf>
    <xf numFmtId="180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3" fontId="20" fillId="0" borderId="9" xfId="0" applyNumberFormat="1" applyFont="1" applyFill="1" applyBorder="1" applyAlignment="1">
      <alignment horizontal="center" vertical="center" wrapText="1"/>
    </xf>
    <xf numFmtId="181" fontId="23" fillId="4" borderId="3" xfId="0" applyNumberFormat="1" applyFont="1" applyFill="1" applyBorder="1" applyAlignment="1" applyProtection="1">
      <alignment horizontal="center" vertical="center" wrapText="1"/>
    </xf>
    <xf numFmtId="0" fontId="23" fillId="4" borderId="3" xfId="0" applyNumberFormat="1" applyFont="1" applyFill="1" applyBorder="1" applyAlignment="1" applyProtection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181" fontId="23" fillId="2" borderId="3" xfId="0" applyNumberFormat="1" applyFont="1" applyFill="1" applyBorder="1" applyAlignment="1" applyProtection="1">
      <alignment horizontal="center" vertical="center" wrapText="1"/>
    </xf>
    <xf numFmtId="181" fontId="23" fillId="2" borderId="3" xfId="0" applyNumberFormat="1" applyFont="1" applyFill="1" applyBorder="1" applyAlignment="1" applyProtection="1">
      <alignment horizontal="center" vertical="center"/>
    </xf>
    <xf numFmtId="0" fontId="24" fillId="0" borderId="3" xfId="0" applyFont="1" applyBorder="1" applyAlignment="1">
      <alignment horizontal="center" vertical="center"/>
    </xf>
    <xf numFmtId="181" fontId="24" fillId="0" borderId="3" xfId="0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_2004年民丰县财政总决算报表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tabSelected="1" workbookViewId="0">
      <selection activeCell="A16" sqref="$A16:$XFD16"/>
    </sheetView>
  </sheetViews>
  <sheetFormatPr defaultColWidth="9" defaultRowHeight="13.5"/>
  <cols>
    <col min="1" max="1" width="4" customWidth="1"/>
    <col min="2" max="2" width="9.5" customWidth="1"/>
    <col min="3" max="3" width="9" customWidth="1"/>
    <col min="4" max="4" width="8.375" customWidth="1"/>
    <col min="5" max="5" width="9.5" customWidth="1"/>
    <col min="6" max="6" width="7.875" customWidth="1"/>
    <col min="7" max="7" width="6.875" customWidth="1"/>
    <col min="8" max="8" width="6.625" customWidth="1"/>
    <col min="9" max="9" width="8.25" customWidth="1"/>
    <col min="10" max="10" width="7.625" customWidth="1"/>
    <col min="11" max="11" width="9.375" customWidth="1"/>
    <col min="12" max="12" width="8.25" customWidth="1"/>
    <col min="13" max="13" width="5.625" customWidth="1"/>
    <col min="14" max="14" width="6.875" customWidth="1"/>
    <col min="15" max="15" width="8.25" customWidth="1"/>
    <col min="16" max="16" width="5.75" customWidth="1"/>
    <col min="17" max="17" width="7.625" customWidth="1"/>
    <col min="18" max="18" width="7.25" customWidth="1"/>
    <col min="19" max="19" width="5.875" customWidth="1"/>
    <col min="20" max="20" width="6.625" customWidth="1"/>
    <col min="21" max="21" width="7.75" customWidth="1"/>
  </cols>
  <sheetData>
    <row r="1" ht="26.25" customHeight="1" spans="1:2">
      <c r="A1" s="59" t="s">
        <v>0</v>
      </c>
      <c r="B1" s="60"/>
    </row>
    <row r="2" ht="30" customHeight="1" spans="1:2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="58" customFormat="1" ht="36" customHeight="1" spans="1:21">
      <c r="A3" s="62" t="s">
        <v>2</v>
      </c>
      <c r="B3" s="63" t="s">
        <v>3</v>
      </c>
      <c r="C3" s="64" t="s">
        <v>4</v>
      </c>
      <c r="D3" s="64"/>
      <c r="E3" s="64" t="s">
        <v>5</v>
      </c>
      <c r="F3" s="65"/>
      <c r="G3" s="64" t="s">
        <v>6</v>
      </c>
      <c r="H3" s="64"/>
      <c r="I3" s="64"/>
      <c r="J3" s="64"/>
      <c r="K3" s="64" t="s">
        <v>7</v>
      </c>
      <c r="L3" s="64"/>
      <c r="M3" s="64"/>
      <c r="N3" s="64"/>
      <c r="O3" s="64"/>
      <c r="P3" s="80" t="s">
        <v>8</v>
      </c>
      <c r="Q3" s="94" t="s">
        <v>9</v>
      </c>
      <c r="R3" s="95" t="s">
        <v>10</v>
      </c>
      <c r="S3" s="96"/>
      <c r="T3" s="97" t="s">
        <v>11</v>
      </c>
      <c r="U3" s="98" t="s">
        <v>12</v>
      </c>
    </row>
    <row r="4" s="58" customFormat="1" ht="36" customHeight="1" spans="1:21">
      <c r="A4" s="62"/>
      <c r="B4" s="63"/>
      <c r="C4" s="64" t="s">
        <v>13</v>
      </c>
      <c r="D4" s="64" t="s">
        <v>14</v>
      </c>
      <c r="E4" s="66" t="s">
        <v>15</v>
      </c>
      <c r="F4" s="64" t="s">
        <v>16</v>
      </c>
      <c r="G4" s="64" t="s">
        <v>17</v>
      </c>
      <c r="H4" s="67" t="s">
        <v>18</v>
      </c>
      <c r="I4" s="67" t="s">
        <v>19</v>
      </c>
      <c r="J4" s="64" t="s">
        <v>16</v>
      </c>
      <c r="K4" s="64" t="s">
        <v>20</v>
      </c>
      <c r="L4" s="64" t="s">
        <v>21</v>
      </c>
      <c r="M4" s="64" t="s">
        <v>22</v>
      </c>
      <c r="N4" s="64" t="s">
        <v>23</v>
      </c>
      <c r="O4" s="64" t="s">
        <v>16</v>
      </c>
      <c r="P4" s="81"/>
      <c r="Q4" s="99"/>
      <c r="R4" s="100" t="s">
        <v>24</v>
      </c>
      <c r="S4" s="100" t="s">
        <v>25</v>
      </c>
      <c r="T4" s="101"/>
      <c r="U4" s="98"/>
    </row>
    <row r="5" s="58" customFormat="1" ht="54.75" customHeight="1" spans="1:21">
      <c r="A5" s="62"/>
      <c r="B5" s="63"/>
      <c r="C5" s="64"/>
      <c r="D5" s="64"/>
      <c r="E5" s="68"/>
      <c r="F5" s="64"/>
      <c r="G5" s="64"/>
      <c r="H5" s="69"/>
      <c r="I5" s="69"/>
      <c r="J5" s="64"/>
      <c r="K5" s="64"/>
      <c r="L5" s="64"/>
      <c r="M5" s="64"/>
      <c r="N5" s="64"/>
      <c r="O5" s="64"/>
      <c r="P5" s="82"/>
      <c r="Q5" s="102"/>
      <c r="R5" s="98"/>
      <c r="S5" s="98"/>
      <c r="T5" s="100"/>
      <c r="U5" s="98"/>
    </row>
    <row r="6" s="58" customFormat="1" ht="21" customHeight="1" spans="1:21">
      <c r="A6" s="70">
        <v>1</v>
      </c>
      <c r="B6" s="71" t="s">
        <v>26</v>
      </c>
      <c r="C6" s="72">
        <v>56.08</v>
      </c>
      <c r="D6" s="73">
        <v>11914</v>
      </c>
      <c r="E6" s="72">
        <v>99.23</v>
      </c>
      <c r="F6" s="74">
        <v>9772</v>
      </c>
      <c r="G6" s="75">
        <v>5256</v>
      </c>
      <c r="H6" s="75">
        <v>451</v>
      </c>
      <c r="I6" s="75">
        <v>5707</v>
      </c>
      <c r="J6" s="83">
        <v>2628</v>
      </c>
      <c r="K6" s="84">
        <v>55114</v>
      </c>
      <c r="L6" s="72">
        <v>33796.52</v>
      </c>
      <c r="M6" s="85">
        <v>0.613211162318104</v>
      </c>
      <c r="N6" s="86">
        <v>0.533211162318104</v>
      </c>
      <c r="O6" s="87">
        <v>0</v>
      </c>
      <c r="P6" s="88"/>
      <c r="Q6" s="103">
        <v>24314</v>
      </c>
      <c r="R6" s="104">
        <v>1790</v>
      </c>
      <c r="S6" s="104">
        <v>22524</v>
      </c>
      <c r="T6" s="105">
        <v>18698</v>
      </c>
      <c r="U6" s="105">
        <v>43012</v>
      </c>
    </row>
    <row r="7" s="58" customFormat="1" ht="18" customHeight="1" spans="1:21">
      <c r="A7" s="70">
        <v>2</v>
      </c>
      <c r="B7" s="76" t="s">
        <v>27</v>
      </c>
      <c r="C7" s="77">
        <v>7.68</v>
      </c>
      <c r="D7" s="78">
        <v>1632</v>
      </c>
      <c r="E7" s="77">
        <v>12.01</v>
      </c>
      <c r="F7" s="78">
        <v>1183</v>
      </c>
      <c r="G7" s="79">
        <v>546</v>
      </c>
      <c r="H7" s="79">
        <v>72</v>
      </c>
      <c r="I7" s="79">
        <f t="shared" ref="I7:I14" si="0">G7+H7</f>
        <v>618</v>
      </c>
      <c r="J7" s="89">
        <v>285</v>
      </c>
      <c r="K7" s="90">
        <v>6368.79</v>
      </c>
      <c r="L7" s="90">
        <v>3982.71</v>
      </c>
      <c r="M7" s="91">
        <f t="shared" ref="M7:M14" si="1">L7/K7</f>
        <v>0.625347986038164</v>
      </c>
      <c r="N7" s="92">
        <f t="shared" ref="N7:N14" si="2">M7-8%</f>
        <v>0.545347986038164</v>
      </c>
      <c r="O7" s="93">
        <v>0</v>
      </c>
      <c r="P7" s="93"/>
      <c r="Q7" s="106">
        <f>D7+F7+J7</f>
        <v>3100</v>
      </c>
      <c r="R7" s="107">
        <v>228</v>
      </c>
      <c r="S7" s="107">
        <f t="shared" ref="S7:S14" si="3">Q7-R7</f>
        <v>2872</v>
      </c>
      <c r="T7" s="108">
        <v>2571.06</v>
      </c>
      <c r="U7" s="109">
        <f>Q7+T7</f>
        <v>5671.06</v>
      </c>
    </row>
    <row r="8" s="58" customFormat="1" ht="18" customHeight="1" spans="1:21">
      <c r="A8" s="70">
        <v>3</v>
      </c>
      <c r="B8" s="76" t="s">
        <v>28</v>
      </c>
      <c r="C8" s="77">
        <v>15.04</v>
      </c>
      <c r="D8" s="78">
        <v>3195</v>
      </c>
      <c r="E8" s="77">
        <v>27.96</v>
      </c>
      <c r="F8" s="78">
        <v>2753</v>
      </c>
      <c r="G8" s="79">
        <v>1288</v>
      </c>
      <c r="H8" s="79">
        <v>177</v>
      </c>
      <c r="I8" s="79">
        <f t="shared" si="0"/>
        <v>1465</v>
      </c>
      <c r="J8" s="78">
        <v>675</v>
      </c>
      <c r="K8" s="90">
        <v>13955.33</v>
      </c>
      <c r="L8" s="90">
        <v>9399.28</v>
      </c>
      <c r="M8" s="91">
        <f t="shared" si="1"/>
        <v>0.673526172437341</v>
      </c>
      <c r="N8" s="92">
        <f t="shared" si="2"/>
        <v>0.593526172437341</v>
      </c>
      <c r="O8" s="93">
        <v>0</v>
      </c>
      <c r="P8" s="93"/>
      <c r="Q8" s="106">
        <f>D8+F8+J8</f>
        <v>6623</v>
      </c>
      <c r="R8" s="107">
        <v>488</v>
      </c>
      <c r="S8" s="107">
        <f t="shared" si="3"/>
        <v>6135</v>
      </c>
      <c r="T8" s="108">
        <v>4509.58</v>
      </c>
      <c r="U8" s="109">
        <f t="shared" ref="U7:U14" si="4">Q8+T8</f>
        <v>11132.58</v>
      </c>
    </row>
    <row r="9" s="58" customFormat="1" ht="18" customHeight="1" spans="1:21">
      <c r="A9" s="70">
        <v>4</v>
      </c>
      <c r="B9" s="76" t="s">
        <v>29</v>
      </c>
      <c r="C9" s="77">
        <v>8.57</v>
      </c>
      <c r="D9" s="78">
        <v>1821</v>
      </c>
      <c r="E9" s="77">
        <v>14.77</v>
      </c>
      <c r="F9" s="78">
        <v>1455</v>
      </c>
      <c r="G9" s="79">
        <v>533</v>
      </c>
      <c r="H9" s="79">
        <v>62</v>
      </c>
      <c r="I9" s="79">
        <f t="shared" si="0"/>
        <v>595</v>
      </c>
      <c r="J9" s="78">
        <v>274</v>
      </c>
      <c r="K9" s="90">
        <v>8140.46</v>
      </c>
      <c r="L9" s="90">
        <v>4527.39</v>
      </c>
      <c r="M9" s="91">
        <f t="shared" si="1"/>
        <v>0.556158988558386</v>
      </c>
      <c r="N9" s="92">
        <f t="shared" si="2"/>
        <v>0.476158988558386</v>
      </c>
      <c r="O9" s="93">
        <v>0</v>
      </c>
      <c r="P9" s="93"/>
      <c r="Q9" s="106">
        <f t="shared" ref="Q7:Q14" si="5">D9+F9+J9</f>
        <v>3550</v>
      </c>
      <c r="R9" s="107">
        <v>261</v>
      </c>
      <c r="S9" s="107">
        <f t="shared" si="3"/>
        <v>3289</v>
      </c>
      <c r="T9" s="108">
        <v>2856.55</v>
      </c>
      <c r="U9" s="109">
        <f t="shared" si="4"/>
        <v>6406.55</v>
      </c>
    </row>
    <row r="10" s="58" customFormat="1" ht="18" customHeight="1" spans="1:21">
      <c r="A10" s="70">
        <v>5</v>
      </c>
      <c r="B10" s="76" t="s">
        <v>30</v>
      </c>
      <c r="C10" s="77">
        <v>6.39</v>
      </c>
      <c r="D10" s="78">
        <v>1358</v>
      </c>
      <c r="E10" s="77">
        <v>12.33</v>
      </c>
      <c r="F10" s="78">
        <v>1214</v>
      </c>
      <c r="G10" s="79">
        <v>953</v>
      </c>
      <c r="H10" s="79">
        <v>39</v>
      </c>
      <c r="I10" s="79">
        <f t="shared" si="0"/>
        <v>992</v>
      </c>
      <c r="J10" s="78">
        <v>457</v>
      </c>
      <c r="K10" s="90">
        <v>6304.52</v>
      </c>
      <c r="L10" s="90">
        <v>3905.92</v>
      </c>
      <c r="M10" s="91">
        <f t="shared" si="1"/>
        <v>0.619542804210313</v>
      </c>
      <c r="N10" s="92">
        <f t="shared" si="2"/>
        <v>0.539542804210313</v>
      </c>
      <c r="O10" s="93">
        <v>0</v>
      </c>
      <c r="P10" s="93"/>
      <c r="Q10" s="106">
        <f t="shared" si="5"/>
        <v>3029</v>
      </c>
      <c r="R10" s="107">
        <v>223</v>
      </c>
      <c r="S10" s="107">
        <f t="shared" si="3"/>
        <v>2806</v>
      </c>
      <c r="T10" s="108">
        <v>2280.97</v>
      </c>
      <c r="U10" s="109">
        <f t="shared" si="4"/>
        <v>5309.97</v>
      </c>
    </row>
    <row r="11" s="58" customFormat="1" ht="18" customHeight="1" spans="1:21">
      <c r="A11" s="70">
        <v>6</v>
      </c>
      <c r="B11" s="76" t="s">
        <v>31</v>
      </c>
      <c r="C11" s="77">
        <v>4.53</v>
      </c>
      <c r="D11" s="78">
        <v>962</v>
      </c>
      <c r="E11" s="77">
        <v>8.03</v>
      </c>
      <c r="F11" s="78">
        <v>791</v>
      </c>
      <c r="G11" s="79">
        <v>447</v>
      </c>
      <c r="H11" s="79">
        <v>29</v>
      </c>
      <c r="I11" s="79">
        <f t="shared" si="0"/>
        <v>476</v>
      </c>
      <c r="J11" s="78">
        <v>219</v>
      </c>
      <c r="K11" s="90">
        <v>4979.25</v>
      </c>
      <c r="L11" s="77">
        <v>3359.03</v>
      </c>
      <c r="M11" s="91">
        <f t="shared" si="1"/>
        <v>0.674605613295175</v>
      </c>
      <c r="N11" s="92">
        <f t="shared" si="2"/>
        <v>0.594605613295175</v>
      </c>
      <c r="O11" s="93">
        <v>0</v>
      </c>
      <c r="P11" s="93"/>
      <c r="Q11" s="106">
        <f t="shared" si="5"/>
        <v>1972</v>
      </c>
      <c r="R11" s="107">
        <v>145</v>
      </c>
      <c r="S11" s="107">
        <f t="shared" si="3"/>
        <v>1827</v>
      </c>
      <c r="T11" s="108">
        <v>1470.69</v>
      </c>
      <c r="U11" s="109">
        <f t="shared" si="4"/>
        <v>3442.69</v>
      </c>
    </row>
    <row r="12" s="58" customFormat="1" ht="18" customHeight="1" spans="1:21">
      <c r="A12" s="70">
        <v>7</v>
      </c>
      <c r="B12" s="76" t="s">
        <v>32</v>
      </c>
      <c r="C12" s="77">
        <v>5.66</v>
      </c>
      <c r="D12" s="78">
        <v>1202</v>
      </c>
      <c r="E12" s="77">
        <v>12.48</v>
      </c>
      <c r="F12" s="78">
        <v>1229</v>
      </c>
      <c r="G12" s="79">
        <v>455</v>
      </c>
      <c r="H12" s="79">
        <v>40</v>
      </c>
      <c r="I12" s="79">
        <f t="shared" si="0"/>
        <v>495</v>
      </c>
      <c r="J12" s="78">
        <v>228</v>
      </c>
      <c r="K12" s="90">
        <v>7069.25</v>
      </c>
      <c r="L12" s="77">
        <v>4542.32</v>
      </c>
      <c r="M12" s="91">
        <f t="shared" si="1"/>
        <v>0.642546238992821</v>
      </c>
      <c r="N12" s="92">
        <f t="shared" si="2"/>
        <v>0.562546238992821</v>
      </c>
      <c r="O12" s="93">
        <v>0</v>
      </c>
      <c r="P12" s="93"/>
      <c r="Q12" s="106">
        <f t="shared" si="5"/>
        <v>2659</v>
      </c>
      <c r="R12" s="107">
        <v>196</v>
      </c>
      <c r="S12" s="107">
        <f t="shared" si="3"/>
        <v>2463</v>
      </c>
      <c r="T12" s="108">
        <v>2044.29</v>
      </c>
      <c r="U12" s="109">
        <f t="shared" si="4"/>
        <v>4703.29</v>
      </c>
    </row>
    <row r="13" s="58" customFormat="1" ht="18" customHeight="1" spans="1:21">
      <c r="A13" s="70">
        <v>8</v>
      </c>
      <c r="B13" s="76" t="s">
        <v>33</v>
      </c>
      <c r="C13" s="77">
        <v>0.3</v>
      </c>
      <c r="D13" s="78">
        <v>64</v>
      </c>
      <c r="E13" s="77">
        <v>1.27</v>
      </c>
      <c r="F13" s="78">
        <v>125</v>
      </c>
      <c r="G13" s="79">
        <v>73</v>
      </c>
      <c r="H13" s="79">
        <v>6</v>
      </c>
      <c r="I13" s="79">
        <f t="shared" si="0"/>
        <v>79</v>
      </c>
      <c r="J13" s="78">
        <v>36</v>
      </c>
      <c r="K13" s="90">
        <v>857.29</v>
      </c>
      <c r="L13" s="77">
        <v>474.49</v>
      </c>
      <c r="M13" s="91">
        <f t="shared" si="1"/>
        <v>0.553476653174538</v>
      </c>
      <c r="N13" s="92">
        <f t="shared" si="2"/>
        <v>0.473476653174538</v>
      </c>
      <c r="O13" s="93">
        <v>0</v>
      </c>
      <c r="P13" s="93"/>
      <c r="Q13" s="106">
        <f t="shared" si="5"/>
        <v>225</v>
      </c>
      <c r="R13" s="107">
        <v>17</v>
      </c>
      <c r="S13" s="107">
        <f t="shared" si="3"/>
        <v>208</v>
      </c>
      <c r="T13" s="108">
        <v>89.29</v>
      </c>
      <c r="U13" s="109">
        <f t="shared" si="4"/>
        <v>314.29</v>
      </c>
    </row>
    <row r="14" s="58" customFormat="1" ht="18" customHeight="1" spans="1:21">
      <c r="A14" s="70">
        <v>9</v>
      </c>
      <c r="B14" s="76" t="s">
        <v>34</v>
      </c>
      <c r="C14" s="77">
        <v>7.91</v>
      </c>
      <c r="D14" s="78">
        <v>1680</v>
      </c>
      <c r="E14" s="77">
        <v>10.38</v>
      </c>
      <c r="F14" s="78">
        <v>1022</v>
      </c>
      <c r="G14" s="79">
        <v>961</v>
      </c>
      <c r="H14" s="79">
        <v>26</v>
      </c>
      <c r="I14" s="79">
        <f t="shared" si="0"/>
        <v>987</v>
      </c>
      <c r="J14" s="78">
        <v>454</v>
      </c>
      <c r="K14" s="90">
        <v>7439.11</v>
      </c>
      <c r="L14" s="77">
        <v>3605.38</v>
      </c>
      <c r="M14" s="91">
        <f t="shared" si="1"/>
        <v>0.484652061872993</v>
      </c>
      <c r="N14" s="92">
        <f t="shared" si="2"/>
        <v>0.404652061872993</v>
      </c>
      <c r="O14" s="93">
        <v>0</v>
      </c>
      <c r="P14" s="93"/>
      <c r="Q14" s="106">
        <f t="shared" si="5"/>
        <v>3156</v>
      </c>
      <c r="R14" s="107">
        <v>232</v>
      </c>
      <c r="S14" s="107">
        <f t="shared" si="3"/>
        <v>2924</v>
      </c>
      <c r="T14" s="108">
        <v>2875.57</v>
      </c>
      <c r="U14" s="109">
        <f t="shared" si="4"/>
        <v>6031.57</v>
      </c>
    </row>
  </sheetData>
  <mergeCells count="28">
    <mergeCell ref="A1:B1"/>
    <mergeCell ref="A2:U2"/>
    <mergeCell ref="C3:D3"/>
    <mergeCell ref="E3:F3"/>
    <mergeCell ref="G3:J3"/>
    <mergeCell ref="K3:O3"/>
    <mergeCell ref="R3:S3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4:R5"/>
    <mergeCell ref="S4:S5"/>
    <mergeCell ref="T3:T5"/>
    <mergeCell ref="U3:U5"/>
  </mergeCells>
  <pageMargins left="0.15748031496063" right="0.15748031496063" top="0.78740157480315" bottom="0.590551181102362" header="0.511811023622047" footer="0.511811023622047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C17" sqref="C17"/>
    </sheetView>
  </sheetViews>
  <sheetFormatPr defaultColWidth="9" defaultRowHeight="13.5" outlineLevelCol="6"/>
  <cols>
    <col min="1" max="1" width="6.875" customWidth="1"/>
    <col min="2" max="2" width="17.5" customWidth="1"/>
    <col min="3" max="3" width="28" customWidth="1"/>
    <col min="4" max="4" width="18.625" customWidth="1"/>
    <col min="5" max="5" width="18.125" customWidth="1"/>
    <col min="6" max="6" width="17.625" customWidth="1"/>
    <col min="7" max="7" width="19" customWidth="1"/>
  </cols>
  <sheetData>
    <row r="1" ht="22.5" customHeight="1" spans="1:1">
      <c r="A1" t="s">
        <v>35</v>
      </c>
    </row>
    <row r="2" ht="54.75" customHeight="1" spans="1:7">
      <c r="A2" s="30" t="s">
        <v>36</v>
      </c>
      <c r="B2" s="30"/>
      <c r="C2" s="30"/>
      <c r="D2" s="30"/>
      <c r="E2" s="30"/>
      <c r="F2" s="30"/>
      <c r="G2" s="30"/>
    </row>
    <row r="3" ht="22.5" spans="1:7">
      <c r="A3" s="31"/>
      <c r="B3" s="32"/>
      <c r="C3" s="33"/>
      <c r="D3" s="34"/>
      <c r="E3" s="35"/>
      <c r="F3" s="35"/>
      <c r="G3" s="36"/>
    </row>
    <row r="4" ht="33" customHeight="1" spans="1:7">
      <c r="A4" s="37" t="s">
        <v>37</v>
      </c>
      <c r="B4" s="38" t="s">
        <v>38</v>
      </c>
      <c r="C4" s="39" t="s">
        <v>39</v>
      </c>
      <c r="D4" s="40"/>
      <c r="E4" s="38" t="s">
        <v>40</v>
      </c>
      <c r="F4" s="38"/>
      <c r="G4" s="38" t="s">
        <v>41</v>
      </c>
    </row>
    <row r="5" ht="39" customHeight="1" spans="1:7">
      <c r="A5" s="41"/>
      <c r="B5" s="38"/>
      <c r="C5" s="42" t="s">
        <v>42</v>
      </c>
      <c r="D5" s="40" t="s">
        <v>43</v>
      </c>
      <c r="E5" s="39" t="s">
        <v>44</v>
      </c>
      <c r="F5" s="39" t="s">
        <v>45</v>
      </c>
      <c r="G5" s="38"/>
    </row>
    <row r="6" ht="31.5" customHeight="1" spans="1:7">
      <c r="A6" s="38" t="s">
        <v>46</v>
      </c>
      <c r="B6" s="38"/>
      <c r="C6" s="43">
        <v>270.53</v>
      </c>
      <c r="D6" s="44">
        <v>73.5</v>
      </c>
      <c r="E6" s="45">
        <v>31.73</v>
      </c>
      <c r="F6" s="46">
        <v>31.5</v>
      </c>
      <c r="G6" s="47">
        <v>105</v>
      </c>
    </row>
    <row r="7" ht="31.5" customHeight="1" spans="1:7">
      <c r="A7" s="48">
        <v>1</v>
      </c>
      <c r="B7" s="49" t="s">
        <v>47</v>
      </c>
      <c r="C7" s="50">
        <v>25.06</v>
      </c>
      <c r="D7" s="51">
        <v>6.8</v>
      </c>
      <c r="E7" s="50">
        <v>3.45</v>
      </c>
      <c r="F7" s="52">
        <v>3.4</v>
      </c>
      <c r="G7" s="53">
        <v>10.1</v>
      </c>
    </row>
    <row r="8" ht="31.5" customHeight="1" spans="1:7">
      <c r="A8" s="48">
        <v>2</v>
      </c>
      <c r="B8" s="49" t="s">
        <v>48</v>
      </c>
      <c r="C8" s="50">
        <v>25.59</v>
      </c>
      <c r="D8" s="51">
        <v>7</v>
      </c>
      <c r="E8" s="50">
        <v>2.09</v>
      </c>
      <c r="F8" s="52">
        <v>2.1</v>
      </c>
      <c r="G8" s="53">
        <v>9.1</v>
      </c>
    </row>
    <row r="9" ht="31.5" customHeight="1" spans="1:7">
      <c r="A9" s="48">
        <v>3</v>
      </c>
      <c r="B9" s="49" t="s">
        <v>49</v>
      </c>
      <c r="C9" s="50">
        <v>120.65</v>
      </c>
      <c r="D9" s="51">
        <v>32.8</v>
      </c>
      <c r="E9" s="50">
        <v>8.89</v>
      </c>
      <c r="F9" s="52">
        <v>8.8</v>
      </c>
      <c r="G9" s="53">
        <v>41.6</v>
      </c>
    </row>
    <row r="10" ht="31.5" customHeight="1" spans="1:7">
      <c r="A10" s="48">
        <v>4</v>
      </c>
      <c r="B10" s="48" t="s">
        <v>26</v>
      </c>
      <c r="C10" s="50">
        <v>99.23</v>
      </c>
      <c r="D10" s="54">
        <v>27</v>
      </c>
      <c r="E10" s="50">
        <v>17.3</v>
      </c>
      <c r="F10" s="55">
        <v>17.2</v>
      </c>
      <c r="G10" s="56">
        <v>44.2</v>
      </c>
    </row>
    <row r="11" ht="31.5" customHeight="1" spans="1:7">
      <c r="A11" s="57" t="s">
        <v>50</v>
      </c>
      <c r="B11" s="57"/>
      <c r="C11" s="57"/>
      <c r="D11" s="57"/>
      <c r="E11" s="57"/>
      <c r="F11" s="57"/>
      <c r="G11" s="57"/>
    </row>
    <row r="12" ht="31.5" customHeight="1"/>
  </sheetData>
  <mergeCells count="8">
    <mergeCell ref="A2:G2"/>
    <mergeCell ref="C4:D4"/>
    <mergeCell ref="E4:F4"/>
    <mergeCell ref="A6:B6"/>
    <mergeCell ref="A11:G11"/>
    <mergeCell ref="A4:A5"/>
    <mergeCell ref="B4:B5"/>
    <mergeCell ref="G4:G5"/>
  </mergeCells>
  <pageMargins left="1.0625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B4" sqref="B4"/>
    </sheetView>
  </sheetViews>
  <sheetFormatPr defaultColWidth="9" defaultRowHeight="14.25"/>
  <cols>
    <col min="1" max="1" width="9" style="1"/>
    <col min="2" max="2" width="13.875" style="1" customWidth="1"/>
    <col min="3" max="3" width="11.375" style="1" customWidth="1"/>
    <col min="4" max="5" width="9" style="1"/>
    <col min="6" max="6" width="12.75" style="1" customWidth="1"/>
    <col min="7" max="7" width="11.125" style="1" customWidth="1"/>
    <col min="8" max="8" width="9" style="1"/>
    <col min="9" max="9" width="16.875" style="1" customWidth="1"/>
    <col min="10" max="10" width="17.125" style="1" customWidth="1"/>
    <col min="11" max="16384" width="9" style="1"/>
  </cols>
  <sheetData>
    <row r="1" s="1" customFormat="1" ht="21" customHeight="1" spans="1:10">
      <c r="A1" s="2" t="s">
        <v>51</v>
      </c>
      <c r="B1" s="2"/>
      <c r="C1" s="3"/>
      <c r="D1" s="4"/>
      <c r="E1" s="4"/>
      <c r="F1" s="4"/>
      <c r="G1" s="4"/>
      <c r="H1" s="4"/>
      <c r="I1" s="4"/>
      <c r="J1" s="4"/>
    </row>
    <row r="2" s="1" customFormat="1" ht="27" spans="1:10">
      <c r="A2" s="5" t="s">
        <v>52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spans="1:10">
      <c r="A3" s="6" t="s">
        <v>53</v>
      </c>
      <c r="B3" s="7"/>
      <c r="C3" s="7"/>
      <c r="D3" s="8"/>
      <c r="E3" s="9"/>
      <c r="F3" s="9"/>
      <c r="G3" s="10"/>
      <c r="H3" s="11"/>
      <c r="I3" s="11"/>
      <c r="J3" s="27" t="s">
        <v>54</v>
      </c>
    </row>
    <row r="4" s="1" customFormat="1" ht="38" customHeight="1" spans="1:10">
      <c r="A4" s="12" t="s">
        <v>37</v>
      </c>
      <c r="B4" s="13" t="s">
        <v>55</v>
      </c>
      <c r="C4" s="13" t="s">
        <v>56</v>
      </c>
      <c r="D4" s="13" t="s">
        <v>57</v>
      </c>
      <c r="E4" s="13" t="s">
        <v>58</v>
      </c>
      <c r="F4" s="13" t="s">
        <v>59</v>
      </c>
      <c r="G4" s="13" t="s">
        <v>60</v>
      </c>
      <c r="H4" s="13" t="s">
        <v>61</v>
      </c>
      <c r="I4" s="13" t="s">
        <v>62</v>
      </c>
      <c r="J4" s="13" t="s">
        <v>63</v>
      </c>
    </row>
    <row r="5" s="1" customFormat="1" ht="25" customHeight="1" spans="1:10">
      <c r="A5" s="14" t="s">
        <v>46</v>
      </c>
      <c r="B5" s="15"/>
      <c r="C5" s="15"/>
      <c r="D5" s="15"/>
      <c r="E5" s="15"/>
      <c r="F5" s="15"/>
      <c r="G5" s="15"/>
      <c r="H5" s="15"/>
      <c r="I5" s="15"/>
      <c r="J5" s="15"/>
    </row>
    <row r="6" s="1" customFormat="1" ht="25" customHeight="1" spans="1:10">
      <c r="A6" s="16" t="s">
        <v>64</v>
      </c>
      <c r="B6" s="17"/>
      <c r="C6" s="17"/>
      <c r="D6" s="18"/>
      <c r="E6" s="19"/>
      <c r="F6" s="19"/>
      <c r="G6" s="19"/>
      <c r="H6" s="20"/>
      <c r="I6" s="28"/>
      <c r="J6" s="28"/>
    </row>
    <row r="7" s="1" customFormat="1" ht="25" customHeight="1" spans="1:10">
      <c r="A7" s="21">
        <v>2</v>
      </c>
      <c r="B7" s="22"/>
      <c r="C7" s="22"/>
      <c r="D7" s="23"/>
      <c r="E7" s="23"/>
      <c r="F7" s="23"/>
      <c r="G7" s="23"/>
      <c r="H7" s="23"/>
      <c r="I7" s="23"/>
      <c r="J7" s="23"/>
    </row>
    <row r="8" s="1" customFormat="1" ht="25" customHeight="1" spans="1:10">
      <c r="A8" s="21" t="s">
        <v>65</v>
      </c>
      <c r="B8" s="24"/>
      <c r="C8" s="24"/>
      <c r="D8" s="24"/>
      <c r="E8" s="25"/>
      <c r="F8" s="25"/>
      <c r="G8" s="25"/>
      <c r="H8" s="25"/>
      <c r="I8" s="25"/>
      <c r="J8" s="25"/>
    </row>
    <row r="9" s="1" customFormat="1" ht="25" customHeight="1" spans="1:10">
      <c r="A9" s="21"/>
      <c r="B9" s="22"/>
      <c r="C9" s="22"/>
      <c r="D9" s="23"/>
      <c r="E9" s="23"/>
      <c r="F9" s="23"/>
      <c r="G9" s="23"/>
      <c r="H9" s="23"/>
      <c r="I9" s="23"/>
      <c r="J9" s="23"/>
    </row>
    <row r="10" s="1" customFormat="1" ht="25" customHeight="1" spans="1:10">
      <c r="A10" s="21"/>
      <c r="B10" s="22"/>
      <c r="C10" s="22"/>
      <c r="D10" s="23"/>
      <c r="E10" s="23"/>
      <c r="F10" s="23"/>
      <c r="G10" s="23"/>
      <c r="H10" s="23"/>
      <c r="I10" s="23"/>
      <c r="J10" s="23"/>
    </row>
    <row r="11" s="1" customFormat="1" ht="25" customHeight="1" spans="1:10">
      <c r="A11" s="21"/>
      <c r="B11" s="22"/>
      <c r="C11" s="22"/>
      <c r="D11" s="23"/>
      <c r="E11" s="23"/>
      <c r="F11" s="23"/>
      <c r="G11" s="23"/>
      <c r="H11" s="23"/>
      <c r="I11" s="23"/>
      <c r="J11" s="23"/>
    </row>
    <row r="12" s="1" customFormat="1" ht="25" customHeight="1" spans="1:10">
      <c r="A12" s="21"/>
      <c r="B12" s="22"/>
      <c r="C12" s="22"/>
      <c r="D12" s="23"/>
      <c r="E12" s="23"/>
      <c r="F12" s="23"/>
      <c r="G12" s="23"/>
      <c r="H12" s="23"/>
      <c r="I12" s="23"/>
      <c r="J12" s="23"/>
    </row>
    <row r="13" s="1" customFormat="1" ht="25" customHeight="1" spans="1:10">
      <c r="A13" s="21"/>
      <c r="B13" s="22"/>
      <c r="C13" s="22"/>
      <c r="D13" s="23"/>
      <c r="E13" s="23"/>
      <c r="F13" s="23"/>
      <c r="G13" s="23"/>
      <c r="H13" s="23"/>
      <c r="I13" s="23"/>
      <c r="J13" s="23"/>
    </row>
    <row r="14" s="1" customFormat="1" ht="25" customHeight="1" spans="1:10">
      <c r="A14" s="21"/>
      <c r="B14" s="22"/>
      <c r="C14" s="22"/>
      <c r="D14" s="23"/>
      <c r="E14" s="23"/>
      <c r="F14" s="23"/>
      <c r="G14" s="23"/>
      <c r="H14" s="23"/>
      <c r="I14" s="23"/>
      <c r="J14" s="29"/>
    </row>
    <row r="15" s="1" customFormat="1" ht="18" customHeight="1" spans="1:10">
      <c r="A15" s="26" t="s">
        <v>66</v>
      </c>
      <c r="B15" s="26"/>
      <c r="C15" s="26"/>
      <c r="D15" s="26"/>
      <c r="E15" s="26"/>
      <c r="F15" s="26"/>
      <c r="G15" s="26"/>
      <c r="H15" s="26"/>
      <c r="I15" s="26"/>
      <c r="J15" s="26"/>
    </row>
    <row r="16" s="1" customFormat="1" ht="18" customHeight="1" spans="1:10">
      <c r="A16" s="2" t="s">
        <v>67</v>
      </c>
      <c r="B16" s="2"/>
      <c r="C16" s="2"/>
      <c r="D16" s="2"/>
      <c r="E16" s="2"/>
      <c r="F16" s="2"/>
      <c r="G16" s="2"/>
      <c r="H16" s="2"/>
      <c r="I16" s="2"/>
      <c r="J16" s="2"/>
    </row>
    <row r="17" s="1" customFormat="1" ht="18" customHeight="1" spans="1:10">
      <c r="A17" s="4" t="s">
        <v>68</v>
      </c>
      <c r="B17" s="4"/>
      <c r="C17" s="4"/>
      <c r="D17" s="4"/>
      <c r="E17" s="4"/>
      <c r="F17" s="4"/>
      <c r="G17" s="4"/>
      <c r="H17" s="4"/>
      <c r="I17" s="4"/>
      <c r="J17" s="4"/>
    </row>
  </sheetData>
  <mergeCells count="5">
    <mergeCell ref="A1:B1"/>
    <mergeCell ref="A2:J2"/>
    <mergeCell ref="A15:J15"/>
    <mergeCell ref="A16:J16"/>
    <mergeCell ref="A17:J17"/>
  </mergeCells>
  <pageMargins left="1.29861111111111" right="0.75" top="0.786805555555556" bottom="1" header="0.51" footer="0.51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附件1中央财政安排</vt:lpstr>
      <vt:lpstr>附件2 105万元分配情况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2018-08-07T05:21:00Z</dcterms:created>
  <cp:lastPrinted>2019-06-07T05:54:00Z</cp:lastPrinted>
  <dcterms:modified xsi:type="dcterms:W3CDTF">2019-06-28T04:45:02Z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